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/>
  </bookViews>
  <sheets>
    <sheet name="Simulation facture 2017" sheetId="1" r:id="rId1"/>
    <sheet name="Feuil1" sheetId="2" state="hidden" r:id="rId2"/>
  </sheets>
  <definedNames>
    <definedName name="_xlnm._FilterDatabase" localSheetId="0" hidden="1">'Simulation facture 2017'!$A$20:$I$29</definedName>
    <definedName name="Tableau2">'Simulation facture 2017'!$A$20:$I$29</definedName>
    <definedName name="Tableau5">'Simulation facture 2017'!$A$9:$I$17</definedName>
  </definedNames>
  <calcPr calcId="125725"/>
</workbook>
</file>

<file path=xl/calcChain.xml><?xml version="1.0" encoding="utf-8"?>
<calcChain xmlns="http://schemas.openxmlformats.org/spreadsheetml/2006/main">
  <c r="K26" i="1"/>
  <c r="Q26" s="1"/>
  <c r="K15"/>
  <c r="O15" s="1"/>
  <c r="K11"/>
  <c r="Q11" s="1"/>
  <c r="K12"/>
  <c r="M12" s="1"/>
  <c r="K13"/>
  <c r="M13" s="1"/>
  <c r="K14"/>
  <c r="M14" s="1"/>
  <c r="K16"/>
  <c r="Q16" s="1"/>
  <c r="K17"/>
  <c r="O17" s="1"/>
  <c r="K29"/>
  <c r="Q29" s="1"/>
  <c r="K22"/>
  <c r="M22" s="1"/>
  <c r="K23"/>
  <c r="Q23" s="1"/>
  <c r="K24"/>
  <c r="M24" s="1"/>
  <c r="K25"/>
  <c r="M25" s="1"/>
  <c r="K27"/>
  <c r="Q27" s="1"/>
  <c r="K28"/>
  <c r="M28" s="1"/>
  <c r="O13"/>
  <c r="Q13"/>
  <c r="M15" l="1"/>
  <c r="O14"/>
  <c r="M23"/>
  <c r="O16"/>
  <c r="M16"/>
  <c r="Q12"/>
  <c r="O11"/>
  <c r="O23"/>
  <c r="Q14"/>
  <c r="Q28"/>
  <c r="M11"/>
  <c r="Q25"/>
  <c r="M29"/>
  <c r="Q17"/>
  <c r="M17"/>
  <c r="O25"/>
  <c r="O22"/>
  <c r="O28"/>
  <c r="O29"/>
  <c r="O24"/>
  <c r="Q22"/>
  <c r="M26"/>
  <c r="O12"/>
  <c r="Q24"/>
  <c r="Q15"/>
  <c r="O27"/>
  <c r="M27"/>
  <c r="O26"/>
  <c r="M18" l="1"/>
  <c r="O18"/>
  <c r="Q18"/>
  <c r="Q30"/>
  <c r="O30"/>
  <c r="M30"/>
  <c r="K31" l="1"/>
</calcChain>
</file>

<file path=xl/sharedStrings.xml><?xml version="1.0" encoding="utf-8"?>
<sst xmlns="http://schemas.openxmlformats.org/spreadsheetml/2006/main" count="71" uniqueCount="40">
  <si>
    <t>TARIFS  MATERNELS</t>
  </si>
  <si>
    <t>QF1</t>
  </si>
  <si>
    <t>QF2</t>
  </si>
  <si>
    <t>QF3</t>
  </si>
  <si>
    <t>QF4</t>
  </si>
  <si>
    <t>QF5</t>
  </si>
  <si>
    <t>QF6</t>
  </si>
  <si>
    <t>QF7</t>
  </si>
  <si>
    <t>QF8</t>
  </si>
  <si>
    <t>&lt; 200</t>
  </si>
  <si>
    <t>&lt; 400</t>
  </si>
  <si>
    <t>&lt; 600</t>
  </si>
  <si>
    <t>&lt; 800</t>
  </si>
  <si>
    <t>&lt; 1000</t>
  </si>
  <si>
    <t>&lt; 1200</t>
  </si>
  <si>
    <t>&lt; 1400</t>
  </si>
  <si>
    <t>&gt; 1400</t>
  </si>
  <si>
    <t>accueil du matin</t>
  </si>
  <si>
    <t>accueil du soir</t>
  </si>
  <si>
    <t>vacances journée</t>
  </si>
  <si>
    <t xml:space="preserve">vacances 1/2 journée </t>
  </si>
  <si>
    <t>TARIFS ELEMENTAIRES</t>
  </si>
  <si>
    <t>Activités</t>
  </si>
  <si>
    <t>Quantités</t>
  </si>
  <si>
    <t>Enfant 1</t>
  </si>
  <si>
    <t>Enfant 2</t>
  </si>
  <si>
    <t>Enfant 3</t>
  </si>
  <si>
    <t>ou reportez-vous à la feuille de simulation de quotient</t>
  </si>
  <si>
    <t>Montants</t>
  </si>
  <si>
    <t>Total de votre simulation de facturation</t>
  </si>
  <si>
    <t>(voir votre QF dans profil du portail "parents familles")</t>
  </si>
  <si>
    <t>restauration (scolaire, mercredi et vacances)</t>
  </si>
  <si>
    <t xml:space="preserve">Attention cette simulation, ne vaut pas facturation </t>
  </si>
  <si>
    <t>1 / Choisissez votre Quotient  en vous positionnant dans la cellule</t>
  </si>
  <si>
    <t>2 / Renseignez les quantités pour chaque prestation souhaitée</t>
  </si>
  <si>
    <t>étude (forfait) indiquez 1 ou 0</t>
  </si>
  <si>
    <t>SIMULATION DE CALCUL DE VOTRE FACTURE PERISCOLAIRE 2017</t>
  </si>
  <si>
    <t>mercredi journée (hors repas)</t>
  </si>
  <si>
    <t>mercredi demi-journée (hors repas)</t>
  </si>
  <si>
    <t>Tarifs 2017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</si>
</sst>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12">
    <font>
      <sz val="10"/>
      <name val="Arial"/>
      <family val="2"/>
    </font>
    <font>
      <sz val="12"/>
      <color indexed="16"/>
      <name val="Calibri"/>
      <family val="2"/>
      <charset val="1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20"/>
      <color indexed="8"/>
      <name val="Calibri"/>
      <family val="2"/>
      <charset val="1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33CCCC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NumberFormat="1" applyFont="1" applyAlignment="1" applyProtection="1">
      <alignment horizontal="left"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NumberFormat="1" applyAlignment="1" applyProtection="1">
      <alignment vertical="center"/>
      <protection locked="0"/>
    </xf>
    <xf numFmtId="0" fontId="2" fillId="0" borderId="1" xfId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</xf>
    <xf numFmtId="164" fontId="7" fillId="0" borderId="0" xfId="1" applyNumberFormat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2" fillId="0" borderId="0" xfId="1" applyAlignment="1" applyProtection="1">
      <alignment vertical="center"/>
    </xf>
    <xf numFmtId="164" fontId="2" fillId="0" borderId="0" xfId="1" applyNumberForma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8" fontId="3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vertical="center"/>
    </xf>
    <xf numFmtId="8" fontId="3" fillId="0" borderId="0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horizontal="left" vertical="center"/>
    </xf>
    <xf numFmtId="0" fontId="9" fillId="0" borderId="6" xfId="1" applyFont="1" applyBorder="1" applyAlignment="1" applyProtection="1">
      <alignment vertical="center"/>
    </xf>
    <xf numFmtId="0" fontId="4" fillId="0" borderId="6" xfId="1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/>
    </xf>
    <xf numFmtId="0" fontId="2" fillId="0" borderId="0" xfId="1" applyNumberFormat="1" applyAlignment="1" applyProtection="1">
      <alignment vertical="center"/>
    </xf>
    <xf numFmtId="164" fontId="11" fillId="3" borderId="6" xfId="1" applyNumberFormat="1" applyFont="1" applyFill="1" applyBorder="1" applyAlignment="1" applyProtection="1">
      <alignment vertical="center"/>
    </xf>
    <xf numFmtId="0" fontId="11" fillId="3" borderId="6" xfId="1" applyFont="1" applyFill="1" applyBorder="1" applyAlignment="1" applyProtection="1">
      <alignment horizontal="left" vertical="center"/>
    </xf>
    <xf numFmtId="0" fontId="11" fillId="3" borderId="6" xfId="1" applyFont="1" applyFill="1" applyBorder="1" applyAlignment="1" applyProtection="1">
      <alignment vertical="center"/>
    </xf>
    <xf numFmtId="164" fontId="7" fillId="2" borderId="5" xfId="1" applyNumberFormat="1" applyFont="1" applyFill="1" applyBorder="1" applyAlignment="1" applyProtection="1">
      <alignment vertical="center"/>
    </xf>
    <xf numFmtId="164" fontId="7" fillId="4" borderId="5" xfId="1" applyNumberFormat="1" applyFont="1" applyFill="1" applyBorder="1" applyAlignment="1" applyProtection="1">
      <alignment vertical="center"/>
    </xf>
    <xf numFmtId="164" fontId="7" fillId="0" borderId="5" xfId="1" applyNumberFormat="1" applyFont="1" applyFill="1" applyBorder="1" applyAlignment="1" applyProtection="1">
      <alignment vertical="center"/>
    </xf>
    <xf numFmtId="164" fontId="7" fillId="2" borderId="7" xfId="1" applyNumberFormat="1" applyFont="1" applyFill="1" applyBorder="1" applyAlignment="1" applyProtection="1">
      <alignment vertical="center"/>
    </xf>
    <xf numFmtId="164" fontId="7" fillId="2" borderId="6" xfId="1" applyNumberFormat="1" applyFont="1" applyFill="1" applyBorder="1" applyAlignment="1" applyProtection="1">
      <alignment vertical="center"/>
    </xf>
    <xf numFmtId="164" fontId="7" fillId="2" borderId="8" xfId="1" applyNumberFormat="1" applyFont="1" applyFill="1" applyBorder="1" applyAlignment="1" applyProtection="1">
      <alignment vertical="center"/>
    </xf>
    <xf numFmtId="1" fontId="2" fillId="2" borderId="5" xfId="1" applyNumberFormat="1" applyFill="1" applyBorder="1" applyAlignment="1" applyProtection="1">
      <alignment horizontal="center" vertical="center"/>
      <protection locked="0"/>
    </xf>
    <xf numFmtId="1" fontId="2" fillId="4" borderId="5" xfId="1" applyNumberFormat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0" fontId="2" fillId="2" borderId="5" xfId="1" applyFill="1" applyBorder="1" applyAlignment="1" applyProtection="1">
      <alignment horizontal="center" vertical="center"/>
      <protection locked="0"/>
    </xf>
    <xf numFmtId="0" fontId="2" fillId="4" borderId="5" xfId="1" applyFill="1" applyBorder="1" applyAlignment="1" applyProtection="1">
      <alignment horizontal="center" vertical="center"/>
      <protection locked="0"/>
    </xf>
    <xf numFmtId="164" fontId="7" fillId="2" borderId="5" xfId="1" applyNumberFormat="1" applyFont="1" applyFill="1" applyBorder="1" applyAlignment="1" applyProtection="1">
      <alignment horizontal="right" vertical="center"/>
    </xf>
    <xf numFmtId="164" fontId="7" fillId="4" borderId="5" xfId="1" applyNumberFormat="1" applyFont="1" applyFill="1" applyBorder="1" applyAlignment="1" applyProtection="1">
      <alignment horizontal="right" vertical="center"/>
    </xf>
    <xf numFmtId="164" fontId="7" fillId="2" borderId="4" xfId="1" applyNumberFormat="1" applyFont="1" applyFill="1" applyBorder="1" applyAlignment="1" applyProtection="1">
      <alignment horizontal="right" vertical="center"/>
    </xf>
    <xf numFmtId="164" fontId="7" fillId="0" borderId="5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164" fontId="7" fillId="0" borderId="6" xfId="1" applyNumberFormat="1" applyFont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0" fontId="4" fillId="0" borderId="5" xfId="1" applyFont="1" applyFill="1" applyBorder="1" applyAlignment="1" applyProtection="1">
      <alignment vertical="center"/>
    </xf>
    <xf numFmtId="8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right" vertical="center"/>
    </xf>
    <xf numFmtId="1" fontId="2" fillId="0" borderId="5" xfId="1" applyNumberFormat="1" applyFill="1" applyBorder="1" applyAlignment="1" applyProtection="1">
      <alignment horizontal="center" vertical="center"/>
      <protection locked="0"/>
    </xf>
    <xf numFmtId="0" fontId="3" fillId="9" borderId="0" xfId="1" applyNumberFormat="1" applyFont="1" applyFill="1" applyBorder="1" applyAlignment="1" applyProtection="1">
      <alignment horizontal="center" vertical="center"/>
    </xf>
    <xf numFmtId="164" fontId="7" fillId="9" borderId="5" xfId="1" applyNumberFormat="1" applyFont="1" applyFill="1" applyBorder="1" applyAlignment="1" applyProtection="1">
      <alignment horizontal="right" vertical="center"/>
    </xf>
    <xf numFmtId="1" fontId="2" fillId="9" borderId="5" xfId="1" applyNumberFormat="1" applyFill="1" applyBorder="1" applyAlignment="1" applyProtection="1">
      <alignment horizontal="center" vertical="center"/>
      <protection locked="0"/>
    </xf>
    <xf numFmtId="164" fontId="7" fillId="9" borderId="5" xfId="1" applyNumberFormat="1" applyFont="1" applyFill="1" applyBorder="1" applyAlignment="1" applyProtection="1">
      <alignment vertical="center"/>
    </xf>
    <xf numFmtId="164" fontId="7" fillId="9" borderId="8" xfId="1" applyNumberFormat="1" applyFont="1" applyFill="1" applyBorder="1" applyAlignment="1" applyProtection="1">
      <alignment horizontal="right" vertical="center"/>
    </xf>
    <xf numFmtId="1" fontId="2" fillId="9" borderId="8" xfId="1" applyNumberFormat="1" applyFill="1" applyBorder="1" applyAlignment="1" applyProtection="1">
      <alignment horizontal="center" vertical="center"/>
      <protection locked="0"/>
    </xf>
    <xf numFmtId="8" fontId="3" fillId="9" borderId="14" xfId="1" applyNumberFormat="1" applyFont="1" applyFill="1" applyBorder="1" applyAlignment="1" applyProtection="1">
      <alignment horizontal="center" vertical="center"/>
    </xf>
    <xf numFmtId="8" fontId="3" fillId="9" borderId="0" xfId="1" applyNumberFormat="1" applyFont="1" applyFill="1" applyBorder="1" applyAlignment="1" applyProtection="1">
      <alignment horizontal="center" vertical="center"/>
    </xf>
    <xf numFmtId="8" fontId="3" fillId="9" borderId="9" xfId="1" applyNumberFormat="1" applyFont="1" applyFill="1" applyBorder="1" applyAlignment="1" applyProtection="1">
      <alignment horizontal="center" vertical="center"/>
    </xf>
    <xf numFmtId="0" fontId="4" fillId="9" borderId="5" xfId="1" applyFont="1" applyFill="1" applyBorder="1" applyAlignment="1" applyProtection="1">
      <alignment vertical="center"/>
    </xf>
    <xf numFmtId="0" fontId="4" fillId="9" borderId="8" xfId="1" applyFont="1" applyFill="1" applyBorder="1" applyAlignment="1" applyProtection="1">
      <alignment vertical="center"/>
    </xf>
    <xf numFmtId="0" fontId="2" fillId="0" borderId="5" xfId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vertical="center"/>
    </xf>
    <xf numFmtId="164" fontId="7" fillId="0" borderId="8" xfId="1" applyNumberFormat="1" applyFont="1" applyFill="1" applyBorder="1" applyAlignment="1" applyProtection="1">
      <alignment horizontal="right" vertical="center"/>
    </xf>
    <xf numFmtId="0" fontId="2" fillId="0" borderId="8" xfId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vertical="center"/>
    </xf>
    <xf numFmtId="0" fontId="2" fillId="9" borderId="5" xfId="1" applyFill="1" applyBorder="1" applyAlignment="1" applyProtection="1">
      <alignment horizontal="center" vertical="center"/>
      <protection locked="0"/>
    </xf>
    <xf numFmtId="8" fontId="3" fillId="0" borderId="15" xfId="1" applyNumberFormat="1" applyFont="1" applyFill="1" applyBorder="1" applyAlignment="1" applyProtection="1">
      <alignment horizontal="center" vertical="center"/>
    </xf>
    <xf numFmtId="8" fontId="3" fillId="0" borderId="9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8" fontId="3" fillId="9" borderId="15" xfId="1" applyNumberFormat="1" applyFont="1" applyFill="1" applyBorder="1" applyAlignment="1" applyProtection="1">
      <alignment horizontal="center" vertical="center"/>
    </xf>
    <xf numFmtId="0" fontId="3" fillId="9" borderId="16" xfId="1" applyNumberFormat="1" applyFont="1" applyFill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7" fillId="5" borderId="10" xfId="1" applyFont="1" applyFill="1" applyBorder="1" applyAlignment="1" applyProtection="1">
      <alignment horizontal="center" vertical="center"/>
      <protection locked="0"/>
    </xf>
    <xf numFmtId="0" fontId="7" fillId="5" borderId="11" xfId="1" applyFont="1" applyFill="1" applyBorder="1" applyAlignment="1" applyProtection="1">
      <alignment horizontal="center" vertical="center"/>
      <protection locked="0"/>
    </xf>
    <xf numFmtId="0" fontId="7" fillId="5" borderId="12" xfId="1" applyFont="1" applyFill="1" applyBorder="1" applyAlignment="1" applyProtection="1">
      <alignment horizontal="center" vertical="center"/>
      <protection locked="0"/>
    </xf>
    <xf numFmtId="0" fontId="7" fillId="5" borderId="13" xfId="1" applyFont="1" applyFill="1" applyBorder="1" applyAlignment="1" applyProtection="1">
      <alignment horizontal="center" vertical="center"/>
      <protection locked="0"/>
    </xf>
    <xf numFmtId="0" fontId="2" fillId="6" borderId="2" xfId="1" applyFill="1" applyBorder="1" applyAlignment="1" applyProtection="1">
      <alignment horizontal="center" vertical="center"/>
    </xf>
    <xf numFmtId="0" fontId="2" fillId="6" borderId="7" xfId="1" applyFill="1" applyBorder="1" applyAlignment="1" applyProtection="1">
      <alignment horizontal="center" vertical="center"/>
    </xf>
    <xf numFmtId="0" fontId="2" fillId="7" borderId="2" xfId="1" applyFill="1" applyBorder="1" applyAlignment="1" applyProtection="1">
      <alignment horizontal="center" vertical="center"/>
    </xf>
    <xf numFmtId="0" fontId="2" fillId="7" borderId="7" xfId="1" applyFill="1" applyBorder="1" applyAlignment="1" applyProtection="1">
      <alignment horizontal="center" vertical="center"/>
    </xf>
    <xf numFmtId="0" fontId="10" fillId="8" borderId="2" xfId="1" applyFont="1" applyFill="1" applyBorder="1" applyAlignment="1" applyProtection="1">
      <alignment horizontal="center" vertical="center"/>
    </xf>
    <xf numFmtId="0" fontId="10" fillId="8" borderId="7" xfId="1" applyFont="1" applyFill="1" applyBorder="1" applyAlignment="1" applyProtection="1">
      <alignment horizontal="center" vertical="center"/>
    </xf>
  </cellXfs>
  <cellStyles count="4">
    <cellStyle name="Excel Built-in Normal" xfId="1"/>
    <cellStyle name="Normal" xfId="0" builtinId="0"/>
    <cellStyle name="Style 1" xfId="2"/>
    <cellStyle name="Style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5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619125</xdr:colOff>
      <xdr:row>3</xdr:row>
      <xdr:rowOff>104775</xdr:rowOff>
    </xdr:from>
    <xdr:to>
      <xdr:col>12</xdr:col>
      <xdr:colOff>342900</xdr:colOff>
      <xdr:row>4</xdr:row>
      <xdr:rowOff>161925</xdr:rowOff>
    </xdr:to>
    <xdr:sp macro="" textlink="">
      <xdr:nvSpPr>
        <xdr:cNvPr id="1085" name="AutoShape 12"/>
        <xdr:cNvSpPr>
          <a:spLocks noChangeArrowheads="1"/>
        </xdr:cNvSpPr>
      </xdr:nvSpPr>
      <xdr:spPr bwMode="auto">
        <a:xfrm>
          <a:off x="4362450" y="685800"/>
          <a:ext cx="504825" cy="247650"/>
        </a:xfrm>
        <a:prstGeom prst="rightArrow">
          <a:avLst>
            <a:gd name="adj1" fmla="val 50000"/>
            <a:gd name="adj2" fmla="val 50962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0</xdr:row>
      <xdr:rowOff>19050</xdr:rowOff>
    </xdr:from>
    <xdr:to>
      <xdr:col>0</xdr:col>
      <xdr:colOff>1152525</xdr:colOff>
      <xdr:row>2</xdr:row>
      <xdr:rowOff>85725</xdr:rowOff>
    </xdr:to>
    <xdr:pic>
      <xdr:nvPicPr>
        <xdr:cNvPr id="1086" name="Picture 40" descr="BDA LOGO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showGridLines="0" tabSelected="1" workbookViewId="0">
      <selection activeCell="P22" sqref="P22:P29"/>
    </sheetView>
  </sheetViews>
  <sheetFormatPr baseColWidth="10" defaultColWidth="10.7109375" defaultRowHeight="15"/>
  <cols>
    <col min="1" max="1" width="44.42578125" style="11" customWidth="1"/>
    <col min="2" max="10" width="10.7109375" style="11" hidden="1" customWidth="1"/>
    <col min="11" max="11" width="11.7109375" style="12" customWidth="1"/>
    <col min="12" max="12" width="11.7109375" style="3" customWidth="1"/>
    <col min="13" max="13" width="11.7109375" style="4" customWidth="1"/>
    <col min="14" max="14" width="11.7109375" style="3" customWidth="1"/>
    <col min="15" max="15" width="11.7109375" style="4" customWidth="1"/>
    <col min="16" max="17" width="11.7109375" style="3" customWidth="1"/>
    <col min="18" max="16384" width="10.7109375" style="3"/>
  </cols>
  <sheetData>
    <row r="1" spans="1:17">
      <c r="B1" s="8"/>
      <c r="C1" s="8"/>
      <c r="D1" s="8"/>
      <c r="E1" s="8"/>
      <c r="F1" s="8"/>
      <c r="G1" s="8"/>
      <c r="H1" s="8"/>
      <c r="I1" s="8"/>
      <c r="J1" s="8"/>
      <c r="K1" s="9"/>
      <c r="L1" s="8" t="s">
        <v>36</v>
      </c>
      <c r="N1" s="1"/>
      <c r="O1" s="2"/>
      <c r="P1" s="1"/>
      <c r="Q1" s="1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1"/>
      <c r="M2" s="2"/>
      <c r="N2" s="1"/>
      <c r="O2" s="2"/>
      <c r="P2" s="1"/>
      <c r="Q2" s="1"/>
    </row>
    <row r="3" spans="1:17" ht="15.75" thickBot="1">
      <c r="A3" s="8"/>
      <c r="B3" s="8"/>
      <c r="C3" s="8"/>
      <c r="D3" s="8"/>
      <c r="E3" s="8"/>
      <c r="F3" s="8"/>
      <c r="G3" s="8"/>
      <c r="H3" s="8"/>
      <c r="I3" s="8"/>
      <c r="J3" s="8"/>
      <c r="K3" s="9"/>
      <c r="L3" s="1"/>
      <c r="M3" s="2"/>
      <c r="N3" s="1"/>
      <c r="O3" s="2"/>
      <c r="P3" s="1"/>
      <c r="Q3" s="1"/>
    </row>
    <row r="4" spans="1:17">
      <c r="A4" s="10" t="s">
        <v>33</v>
      </c>
      <c r="N4" s="86" t="s">
        <v>1</v>
      </c>
      <c r="O4" s="87"/>
    </row>
    <row r="5" spans="1:17" ht="15.75" thickBot="1">
      <c r="A5" s="13" t="s">
        <v>30</v>
      </c>
      <c r="N5" s="88"/>
      <c r="O5" s="89"/>
    </row>
    <row r="6" spans="1:17">
      <c r="A6" s="13" t="s">
        <v>27</v>
      </c>
    </row>
    <row r="7" spans="1:17">
      <c r="A7" s="10" t="s">
        <v>34</v>
      </c>
    </row>
    <row r="9" spans="1:17" ht="20.100000000000001" customHeight="1">
      <c r="A9" s="52" t="s">
        <v>0</v>
      </c>
      <c r="B9" s="14" t="s">
        <v>1</v>
      </c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/>
      <c r="L9" s="90" t="s">
        <v>24</v>
      </c>
      <c r="M9" s="91"/>
      <c r="N9" s="92" t="s">
        <v>25</v>
      </c>
      <c r="O9" s="93"/>
      <c r="P9" s="94" t="s">
        <v>26</v>
      </c>
      <c r="Q9" s="95"/>
    </row>
    <row r="10" spans="1:17" ht="20.100000000000001" customHeight="1">
      <c r="A10" s="15" t="s">
        <v>22</v>
      </c>
      <c r="B10" s="16" t="s">
        <v>9</v>
      </c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6" t="s">
        <v>15</v>
      </c>
      <c r="I10" s="16" t="s">
        <v>16</v>
      </c>
      <c r="J10" s="82"/>
      <c r="K10" s="55" t="s">
        <v>39</v>
      </c>
      <c r="L10" s="53" t="s">
        <v>23</v>
      </c>
      <c r="M10" s="54" t="s">
        <v>28</v>
      </c>
      <c r="N10" s="53" t="s">
        <v>23</v>
      </c>
      <c r="O10" s="54" t="s">
        <v>28</v>
      </c>
      <c r="P10" s="53" t="s">
        <v>23</v>
      </c>
      <c r="Q10" s="53" t="s">
        <v>28</v>
      </c>
    </row>
    <row r="11" spans="1:17" ht="20.100000000000001" customHeight="1">
      <c r="A11" s="17" t="s">
        <v>17</v>
      </c>
      <c r="B11" s="18">
        <v>0.25</v>
      </c>
      <c r="C11" s="19">
        <v>0.3</v>
      </c>
      <c r="D11" s="19">
        <v>0.7</v>
      </c>
      <c r="E11" s="19">
        <v>1.05</v>
      </c>
      <c r="F11" s="19">
        <v>1.35</v>
      </c>
      <c r="G11" s="19">
        <v>1.7</v>
      </c>
      <c r="H11" s="19">
        <v>1.9</v>
      </c>
      <c r="I11" s="19">
        <v>2</v>
      </c>
      <c r="J11" s="62"/>
      <c r="K11" s="48">
        <f t="shared" ref="K11:K17" si="0">IF($N$4="QF1",B11,IF($N$4="qf2",C11,IF($N$4="qf3",D11,IF($N$4="qf4",E11,IF($N$4="qf5",F11,IF($N$4="qf6",G11,IF($N$4="qf7",H11,IF($N$4="qf8",I11,non))))))))</f>
        <v>0.25</v>
      </c>
      <c r="L11" s="42"/>
      <c r="M11" s="36">
        <f t="shared" ref="M11:M17" si="1">K11*L11</f>
        <v>0</v>
      </c>
      <c r="N11" s="42"/>
      <c r="O11" s="36">
        <f t="shared" ref="O11:O17" si="2">N11*K11</f>
        <v>0</v>
      </c>
      <c r="P11" s="42"/>
      <c r="Q11" s="36">
        <f t="shared" ref="Q11:Q17" si="3">P11*K11</f>
        <v>0</v>
      </c>
    </row>
    <row r="12" spans="1:17" ht="20.100000000000001" customHeight="1">
      <c r="A12" s="21" t="s">
        <v>18</v>
      </c>
      <c r="B12" s="22">
        <v>0.85</v>
      </c>
      <c r="C12" s="22">
        <v>1</v>
      </c>
      <c r="D12" s="22">
        <v>2.2999999999999998</v>
      </c>
      <c r="E12" s="22">
        <v>3.4</v>
      </c>
      <c r="F12" s="22">
        <v>4.55</v>
      </c>
      <c r="G12" s="22">
        <v>5.7</v>
      </c>
      <c r="H12" s="22">
        <v>5.8</v>
      </c>
      <c r="I12" s="22">
        <v>5.9</v>
      </c>
      <c r="J12" s="23"/>
      <c r="K12" s="49">
        <f t="shared" si="0"/>
        <v>0.85</v>
      </c>
      <c r="L12" s="43"/>
      <c r="M12" s="37">
        <f t="shared" si="1"/>
        <v>0</v>
      </c>
      <c r="N12" s="43"/>
      <c r="O12" s="37">
        <f t="shared" si="2"/>
        <v>0</v>
      </c>
      <c r="P12" s="43"/>
      <c r="Q12" s="37">
        <f t="shared" si="3"/>
        <v>0</v>
      </c>
    </row>
    <row r="13" spans="1:17" ht="20.100000000000001" customHeight="1">
      <c r="A13" s="24" t="s">
        <v>31</v>
      </c>
      <c r="B13" s="19">
        <v>1.45</v>
      </c>
      <c r="C13" s="19">
        <v>3.15</v>
      </c>
      <c r="D13" s="19">
        <v>4</v>
      </c>
      <c r="E13" s="19">
        <v>4.4000000000000004</v>
      </c>
      <c r="F13" s="19">
        <v>4.8</v>
      </c>
      <c r="G13" s="19">
        <v>5.3</v>
      </c>
      <c r="H13" s="19">
        <v>5.45</v>
      </c>
      <c r="I13" s="19">
        <v>5.65</v>
      </c>
      <c r="J13" s="20"/>
      <c r="K13" s="48">
        <f t="shared" si="0"/>
        <v>1.45</v>
      </c>
      <c r="L13" s="42"/>
      <c r="M13" s="36">
        <f t="shared" si="1"/>
        <v>0</v>
      </c>
      <c r="N13" s="42"/>
      <c r="O13" s="36">
        <f t="shared" si="2"/>
        <v>0</v>
      </c>
      <c r="P13" s="42"/>
      <c r="Q13" s="36">
        <f t="shared" si="3"/>
        <v>0</v>
      </c>
    </row>
    <row r="14" spans="1:17" ht="20.100000000000001" customHeight="1">
      <c r="A14" s="21" t="s">
        <v>37</v>
      </c>
      <c r="B14" s="58">
        <v>5.0999999999999996</v>
      </c>
      <c r="C14" s="58">
        <v>6.1</v>
      </c>
      <c r="D14" s="58">
        <v>7.5</v>
      </c>
      <c r="E14" s="58">
        <v>9.6</v>
      </c>
      <c r="F14" s="58">
        <v>11.7</v>
      </c>
      <c r="G14" s="58">
        <v>15.1</v>
      </c>
      <c r="H14" s="58">
        <v>15.5</v>
      </c>
      <c r="I14" s="58">
        <v>16</v>
      </c>
      <c r="J14" s="23"/>
      <c r="K14" s="49">
        <f t="shared" si="0"/>
        <v>5.0999999999999996</v>
      </c>
      <c r="L14" s="43"/>
      <c r="M14" s="37">
        <f t="shared" si="1"/>
        <v>0</v>
      </c>
      <c r="N14" s="43"/>
      <c r="O14" s="37">
        <f t="shared" si="2"/>
        <v>0</v>
      </c>
      <c r="P14" s="43"/>
      <c r="Q14" s="37">
        <f t="shared" si="3"/>
        <v>0</v>
      </c>
    </row>
    <row r="15" spans="1:17" ht="20.100000000000001" customHeight="1">
      <c r="A15" s="71" t="s">
        <v>38</v>
      </c>
      <c r="B15" s="68">
        <v>2.5499999999999998</v>
      </c>
      <c r="C15" s="69">
        <v>3.05</v>
      </c>
      <c r="D15" s="69">
        <v>3.75</v>
      </c>
      <c r="E15" s="69">
        <v>4.8</v>
      </c>
      <c r="F15" s="69">
        <v>5.85</v>
      </c>
      <c r="G15" s="69">
        <v>7.55</v>
      </c>
      <c r="H15" s="69">
        <v>7.75</v>
      </c>
      <c r="I15" s="69">
        <v>8</v>
      </c>
      <c r="J15" s="62"/>
      <c r="K15" s="63">
        <f>IF($N$4="QF1",B15,IF($N$4="qf2",C15,IF($N$4="qf3",D15,IF($N$4="qf4",E15,IF($N$4="qf5",F15,IF($N$4="qf6",G15,IF($N$4="qf7",H15,IF($N$4="qf8",I15,non))))))))</f>
        <v>2.5499999999999998</v>
      </c>
      <c r="L15" s="64"/>
      <c r="M15" s="65">
        <f>K15*L15</f>
        <v>0</v>
      </c>
      <c r="N15" s="64"/>
      <c r="O15" s="65">
        <f>N15*K15</f>
        <v>0</v>
      </c>
      <c r="P15" s="64"/>
      <c r="Q15" s="65">
        <f>P15*K15</f>
        <v>0</v>
      </c>
    </row>
    <row r="16" spans="1:17" ht="20.100000000000001" customHeight="1">
      <c r="A16" s="57" t="s">
        <v>19</v>
      </c>
      <c r="B16" s="58">
        <v>5.0999999999999996</v>
      </c>
      <c r="C16" s="58">
        <v>6.1</v>
      </c>
      <c r="D16" s="58">
        <v>7.5</v>
      </c>
      <c r="E16" s="58">
        <v>9.6</v>
      </c>
      <c r="F16" s="58">
        <v>11.7</v>
      </c>
      <c r="G16" s="58">
        <v>15.1</v>
      </c>
      <c r="H16" s="58">
        <v>15.5</v>
      </c>
      <c r="I16" s="58">
        <v>16</v>
      </c>
      <c r="J16" s="59"/>
      <c r="K16" s="60">
        <f t="shared" si="0"/>
        <v>5.0999999999999996</v>
      </c>
      <c r="L16" s="61"/>
      <c r="M16" s="38">
        <f t="shared" si="1"/>
        <v>0</v>
      </c>
      <c r="N16" s="61"/>
      <c r="O16" s="38">
        <f t="shared" si="2"/>
        <v>0</v>
      </c>
      <c r="P16" s="61"/>
      <c r="Q16" s="38">
        <f t="shared" si="3"/>
        <v>0</v>
      </c>
    </row>
    <row r="17" spans="1:17" ht="20.100000000000001" customHeight="1">
      <c r="A17" s="72" t="s">
        <v>20</v>
      </c>
      <c r="B17" s="83">
        <v>2.5499999999999998</v>
      </c>
      <c r="C17" s="70">
        <v>3.05</v>
      </c>
      <c r="D17" s="70">
        <v>3.75</v>
      </c>
      <c r="E17" s="70">
        <v>4.8</v>
      </c>
      <c r="F17" s="70">
        <v>5.85</v>
      </c>
      <c r="G17" s="70">
        <v>7.55</v>
      </c>
      <c r="H17" s="70">
        <v>7.75</v>
      </c>
      <c r="I17" s="70">
        <v>8</v>
      </c>
      <c r="J17" s="84"/>
      <c r="K17" s="66">
        <f t="shared" si="0"/>
        <v>2.5499999999999998</v>
      </c>
      <c r="L17" s="67"/>
      <c r="M17" s="65">
        <f t="shared" si="1"/>
        <v>0</v>
      </c>
      <c r="N17" s="67"/>
      <c r="O17" s="65">
        <f t="shared" si="2"/>
        <v>0</v>
      </c>
      <c r="P17" s="67"/>
      <c r="Q17" s="65">
        <f t="shared" si="3"/>
        <v>0</v>
      </c>
    </row>
    <row r="18" spans="1:17" ht="20.100000000000001" customHeight="1">
      <c r="A18" s="25"/>
      <c r="B18" s="26"/>
      <c r="C18" s="23"/>
      <c r="D18" s="23"/>
      <c r="E18" s="23"/>
      <c r="F18" s="23"/>
      <c r="G18" s="23"/>
      <c r="H18" s="23"/>
      <c r="I18" s="23"/>
      <c r="J18" s="23"/>
      <c r="L18" s="5"/>
      <c r="M18" s="39">
        <f>SUM(M11:M17)</f>
        <v>0</v>
      </c>
      <c r="O18" s="40">
        <f>SUM(O11:O17)</f>
        <v>0</v>
      </c>
      <c r="Q18" s="40">
        <f>SUM(Q11:Q17)</f>
        <v>0</v>
      </c>
    </row>
    <row r="19" spans="1:17" s="6" customFormat="1" ht="20.100000000000001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12"/>
      <c r="M19" s="7"/>
      <c r="O19" s="7"/>
    </row>
    <row r="20" spans="1:17" ht="20.100000000000001" customHeight="1">
      <c r="A20" s="85" t="s">
        <v>21</v>
      </c>
      <c r="B20" s="85"/>
      <c r="C20" s="85"/>
      <c r="D20" s="85"/>
      <c r="E20" s="85"/>
      <c r="F20" s="85"/>
      <c r="G20" s="85"/>
      <c r="H20" s="85"/>
      <c r="I20" s="85"/>
      <c r="J20" s="28"/>
      <c r="L20" s="90" t="s">
        <v>24</v>
      </c>
      <c r="M20" s="91"/>
      <c r="N20" s="92" t="s">
        <v>25</v>
      </c>
      <c r="O20" s="93"/>
      <c r="P20" s="94" t="s">
        <v>26</v>
      </c>
      <c r="Q20" s="95"/>
    </row>
    <row r="21" spans="1:17" ht="20.100000000000001" customHeight="1">
      <c r="A21" s="29" t="s">
        <v>22</v>
      </c>
      <c r="B21" s="30" t="s">
        <v>9</v>
      </c>
      <c r="C21" s="30" t="s">
        <v>10</v>
      </c>
      <c r="D21" s="30" t="s">
        <v>11</v>
      </c>
      <c r="E21" s="30" t="s">
        <v>12</v>
      </c>
      <c r="F21" s="30" t="s">
        <v>13</v>
      </c>
      <c r="G21" s="30" t="s">
        <v>14</v>
      </c>
      <c r="H21" s="30" t="s">
        <v>15</v>
      </c>
      <c r="I21" s="30" t="s">
        <v>16</v>
      </c>
      <c r="J21" s="30"/>
      <c r="K21" s="55" t="s">
        <v>39</v>
      </c>
      <c r="L21" s="53" t="s">
        <v>23</v>
      </c>
      <c r="M21" s="54" t="s">
        <v>28</v>
      </c>
      <c r="N21" s="53" t="s">
        <v>23</v>
      </c>
      <c r="O21" s="54" t="s">
        <v>28</v>
      </c>
      <c r="P21" s="53" t="s">
        <v>23</v>
      </c>
      <c r="Q21" s="53" t="s">
        <v>28</v>
      </c>
    </row>
    <row r="22" spans="1:17" ht="20.100000000000001" customHeight="1">
      <c r="A22" s="17" t="s">
        <v>17</v>
      </c>
      <c r="B22" s="19">
        <v>0.25</v>
      </c>
      <c r="C22" s="19">
        <v>0.3</v>
      </c>
      <c r="D22" s="19">
        <v>0.7</v>
      </c>
      <c r="E22" s="19">
        <v>1.05</v>
      </c>
      <c r="F22" s="19">
        <v>1.35</v>
      </c>
      <c r="G22" s="19">
        <v>1.7</v>
      </c>
      <c r="H22" s="19">
        <v>1.9</v>
      </c>
      <c r="I22" s="19">
        <v>2</v>
      </c>
      <c r="J22" s="20"/>
      <c r="K22" s="50">
        <f t="shared" ref="K22:K29" si="4">IF($N$4="QF1",B22,IF($N$4="qf2",C22,IF($N$4="qf3",D22,IF($N$4="qf4",E22,IF($N$4="qf5",F22,IF($N$4="qf6",G22,IF($N$4="qf7",H22,IF($N$4="qf8",I22,non))))))))</f>
        <v>0.25</v>
      </c>
      <c r="L22" s="44"/>
      <c r="M22" s="36">
        <f>K22*L22</f>
        <v>0</v>
      </c>
      <c r="N22" s="46"/>
      <c r="O22" s="36">
        <f>N22*K22</f>
        <v>0</v>
      </c>
      <c r="P22" s="46"/>
      <c r="Q22" s="36">
        <f>P22*K22</f>
        <v>0</v>
      </c>
    </row>
    <row r="23" spans="1:17" ht="20.100000000000001" customHeight="1">
      <c r="A23" s="21" t="s">
        <v>18</v>
      </c>
      <c r="B23" s="22">
        <v>0.85</v>
      </c>
      <c r="C23" s="22">
        <v>1</v>
      </c>
      <c r="D23" s="22">
        <v>2.2999999999999998</v>
      </c>
      <c r="E23" s="22">
        <v>3.4</v>
      </c>
      <c r="F23" s="22">
        <v>4.55</v>
      </c>
      <c r="G23" s="22">
        <v>5.7</v>
      </c>
      <c r="H23" s="22">
        <v>5.8</v>
      </c>
      <c r="I23" s="22">
        <v>5.9</v>
      </c>
      <c r="J23" s="23"/>
      <c r="K23" s="51">
        <f t="shared" si="4"/>
        <v>0.85</v>
      </c>
      <c r="L23" s="45"/>
      <c r="M23" s="38">
        <f t="shared" ref="M23:M29" si="5">K23*L23</f>
        <v>0</v>
      </c>
      <c r="N23" s="45"/>
      <c r="O23" s="37">
        <f t="shared" ref="O23:O29" si="6">N23*K23</f>
        <v>0</v>
      </c>
      <c r="P23" s="47"/>
      <c r="Q23" s="37">
        <f t="shared" ref="Q23:Q29" si="7">P23*K23</f>
        <v>0</v>
      </c>
    </row>
    <row r="24" spans="1:17" ht="20.100000000000001" customHeight="1">
      <c r="A24" s="24" t="s">
        <v>31</v>
      </c>
      <c r="B24" s="19">
        <v>1.25</v>
      </c>
      <c r="C24" s="19">
        <v>2.75</v>
      </c>
      <c r="D24" s="19">
        <v>3.5</v>
      </c>
      <c r="E24" s="19">
        <v>3.85</v>
      </c>
      <c r="F24" s="19">
        <v>4.2</v>
      </c>
      <c r="G24" s="19">
        <v>4.5999999999999996</v>
      </c>
      <c r="H24" s="19">
        <v>4.75</v>
      </c>
      <c r="I24" s="19">
        <v>4.95</v>
      </c>
      <c r="J24" s="20"/>
      <c r="K24" s="48">
        <f t="shared" si="4"/>
        <v>1.25</v>
      </c>
      <c r="L24" s="46"/>
      <c r="M24" s="36">
        <f t="shared" si="5"/>
        <v>0</v>
      </c>
      <c r="N24" s="46"/>
      <c r="O24" s="36">
        <f t="shared" si="6"/>
        <v>0</v>
      </c>
      <c r="P24" s="46"/>
      <c r="Q24" s="36">
        <f t="shared" si="7"/>
        <v>0</v>
      </c>
    </row>
    <row r="25" spans="1:17" ht="20.100000000000001" customHeight="1">
      <c r="A25" s="21" t="s">
        <v>37</v>
      </c>
      <c r="B25" s="58">
        <v>3.9</v>
      </c>
      <c r="C25" s="58">
        <v>4.5</v>
      </c>
      <c r="D25" s="58">
        <v>5.5</v>
      </c>
      <c r="E25" s="58">
        <v>7.1</v>
      </c>
      <c r="F25" s="58">
        <v>8.6999999999999993</v>
      </c>
      <c r="G25" s="58">
        <v>11.3</v>
      </c>
      <c r="H25" s="58">
        <v>12.8</v>
      </c>
      <c r="I25" s="58">
        <v>13.2</v>
      </c>
      <c r="J25" s="23"/>
      <c r="K25" s="51">
        <f t="shared" si="4"/>
        <v>3.9</v>
      </c>
      <c r="L25" s="45"/>
      <c r="M25" s="38">
        <f t="shared" si="5"/>
        <v>0</v>
      </c>
      <c r="N25" s="45"/>
      <c r="O25" s="37">
        <f t="shared" si="6"/>
        <v>0</v>
      </c>
      <c r="P25" s="47"/>
      <c r="Q25" s="37">
        <f t="shared" si="7"/>
        <v>0</v>
      </c>
    </row>
    <row r="26" spans="1:17" ht="20.100000000000001" customHeight="1">
      <c r="A26" s="71" t="s">
        <v>38</v>
      </c>
      <c r="B26" s="69">
        <v>1.95</v>
      </c>
      <c r="C26" s="69">
        <v>2.25</v>
      </c>
      <c r="D26" s="69">
        <v>2.75</v>
      </c>
      <c r="E26" s="69">
        <v>3.55</v>
      </c>
      <c r="F26" s="69">
        <v>4.3499999999999996</v>
      </c>
      <c r="G26" s="69">
        <v>5.65</v>
      </c>
      <c r="H26" s="69">
        <v>6.4</v>
      </c>
      <c r="I26" s="69">
        <v>6.6</v>
      </c>
      <c r="J26" s="62"/>
      <c r="K26" s="63">
        <f t="shared" si="4"/>
        <v>1.95</v>
      </c>
      <c r="L26" s="78"/>
      <c r="M26" s="65">
        <f>K26*L26</f>
        <v>0</v>
      </c>
      <c r="N26" s="78"/>
      <c r="O26" s="65">
        <f>N26*K26</f>
        <v>0</v>
      </c>
      <c r="P26" s="78"/>
      <c r="Q26" s="65">
        <f>P26*K26</f>
        <v>0</v>
      </c>
    </row>
    <row r="27" spans="1:17" ht="20.100000000000001" customHeight="1">
      <c r="A27" s="57" t="s">
        <v>19</v>
      </c>
      <c r="B27" s="58">
        <v>3.9</v>
      </c>
      <c r="C27" s="58">
        <v>4.5</v>
      </c>
      <c r="D27" s="58">
        <v>5.5</v>
      </c>
      <c r="E27" s="58">
        <v>7.1</v>
      </c>
      <c r="F27" s="58">
        <v>8.6999999999999993</v>
      </c>
      <c r="G27" s="58">
        <v>11.3</v>
      </c>
      <c r="H27" s="58">
        <v>12.8</v>
      </c>
      <c r="I27" s="58">
        <v>13.2</v>
      </c>
      <c r="J27" s="59"/>
      <c r="K27" s="60">
        <f t="shared" si="4"/>
        <v>3.9</v>
      </c>
      <c r="L27" s="73"/>
      <c r="M27" s="38">
        <f t="shared" si="5"/>
        <v>0</v>
      </c>
      <c r="N27" s="73"/>
      <c r="O27" s="38">
        <f t="shared" si="6"/>
        <v>0</v>
      </c>
      <c r="P27" s="73"/>
      <c r="Q27" s="38">
        <f t="shared" si="7"/>
        <v>0</v>
      </c>
    </row>
    <row r="28" spans="1:17" ht="20.100000000000001" customHeight="1">
      <c r="A28" s="71" t="s">
        <v>20</v>
      </c>
      <c r="B28" s="69">
        <v>1.95</v>
      </c>
      <c r="C28" s="69">
        <v>2.25</v>
      </c>
      <c r="D28" s="69">
        <v>2.75</v>
      </c>
      <c r="E28" s="69">
        <v>3.55</v>
      </c>
      <c r="F28" s="69">
        <v>4.3499999999999996</v>
      </c>
      <c r="G28" s="69">
        <v>5.65</v>
      </c>
      <c r="H28" s="69">
        <v>6.4</v>
      </c>
      <c r="I28" s="69">
        <v>6.6</v>
      </c>
      <c r="J28" s="62"/>
      <c r="K28" s="63">
        <f t="shared" si="4"/>
        <v>1.95</v>
      </c>
      <c r="L28" s="78"/>
      <c r="M28" s="65">
        <f t="shared" si="5"/>
        <v>0</v>
      </c>
      <c r="N28" s="78"/>
      <c r="O28" s="65">
        <f t="shared" si="6"/>
        <v>0</v>
      </c>
      <c r="P28" s="78"/>
      <c r="Q28" s="65">
        <f t="shared" si="7"/>
        <v>0</v>
      </c>
    </row>
    <row r="29" spans="1:17" ht="20.100000000000001" customHeight="1">
      <c r="A29" s="74" t="s">
        <v>35</v>
      </c>
      <c r="B29" s="79">
        <v>16.649999999999999</v>
      </c>
      <c r="C29" s="80">
        <v>25.6</v>
      </c>
      <c r="D29" s="80">
        <v>36.65</v>
      </c>
      <c r="E29" s="80">
        <v>40</v>
      </c>
      <c r="F29" s="80">
        <v>43.3</v>
      </c>
      <c r="G29" s="80">
        <v>46.65</v>
      </c>
      <c r="H29" s="80">
        <v>48</v>
      </c>
      <c r="I29" s="80">
        <v>51.15</v>
      </c>
      <c r="J29" s="81"/>
      <c r="K29" s="75">
        <f t="shared" si="4"/>
        <v>16.649999999999999</v>
      </c>
      <c r="L29" s="76"/>
      <c r="M29" s="77">
        <f t="shared" si="5"/>
        <v>0</v>
      </c>
      <c r="N29" s="76"/>
      <c r="O29" s="38">
        <f t="shared" si="6"/>
        <v>0</v>
      </c>
      <c r="P29" s="76"/>
      <c r="Q29" s="38">
        <f t="shared" si="7"/>
        <v>0</v>
      </c>
    </row>
    <row r="30" spans="1:17" ht="20.100000000000001" customHeight="1">
      <c r="B30" s="31"/>
      <c r="C30" s="31"/>
      <c r="D30" s="31"/>
      <c r="E30" s="31"/>
      <c r="F30" s="31"/>
      <c r="G30" s="31"/>
      <c r="H30" s="31"/>
      <c r="I30" s="31"/>
      <c r="J30" s="31"/>
      <c r="M30" s="41">
        <f>SUM(M22:M29)</f>
        <v>0</v>
      </c>
      <c r="O30" s="40">
        <f>SUM(O22:O29)</f>
        <v>0</v>
      </c>
      <c r="Q30" s="40">
        <f>SUM(Q22:Q29)</f>
        <v>0</v>
      </c>
    </row>
    <row r="31" spans="1:17" ht="20.100000000000001" customHeight="1">
      <c r="A31" s="34" t="s">
        <v>29</v>
      </c>
      <c r="B31" s="35"/>
      <c r="C31" s="35"/>
      <c r="D31" s="35"/>
      <c r="E31" s="35"/>
      <c r="F31" s="35"/>
      <c r="G31" s="35"/>
      <c r="H31" s="35"/>
      <c r="I31" s="35"/>
      <c r="J31" s="35"/>
      <c r="K31" s="33">
        <f>M18+O18+Q18+M30+O30+Q30</f>
        <v>0</v>
      </c>
    </row>
    <row r="32" spans="1:17" s="11" customFormat="1" ht="20.100000000000001" customHeight="1">
      <c r="M32" s="32"/>
      <c r="O32" s="32"/>
    </row>
    <row r="33" spans="1:1" ht="15.75">
      <c r="A33" s="56" t="s">
        <v>32</v>
      </c>
    </row>
    <row r="34" spans="1:1">
      <c r="A34" s="3"/>
    </row>
  </sheetData>
  <protectedRanges>
    <protectedRange sqref="N4" name="QF"/>
    <protectedRange sqref="L11:L17 N11:N17 P11:P17 L22:L29 N22:N29 P22:P29" name="Quantités"/>
  </protectedRanges>
  <mergeCells count="8">
    <mergeCell ref="A20:I20"/>
    <mergeCell ref="N4:O5"/>
    <mergeCell ref="L9:M9"/>
    <mergeCell ref="N9:O9"/>
    <mergeCell ref="P9:Q9"/>
    <mergeCell ref="L20:M20"/>
    <mergeCell ref="N20:O20"/>
    <mergeCell ref="P20:Q20"/>
  </mergeCells>
  <phoneticPr fontId="6" type="noConversion"/>
  <dataValidations count="1">
    <dataValidation type="list" allowBlank="1" showInputMessage="1" showErrorMessage="1" sqref="N4">
      <formula1>$B$9:$I$9</formula1>
    </dataValidation>
  </dataValidations>
  <pageMargins left="0.31496062992125984" right="0" top="0" bottom="0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Simulation facture 2017</vt:lpstr>
      <vt:lpstr>Feuil1</vt:lpstr>
      <vt:lpstr>Tableau2</vt:lpstr>
      <vt:lpstr>Tableau5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JFG2014</dc:creator>
  <cp:lastModifiedBy>sbacle</cp:lastModifiedBy>
  <cp:lastPrinted>2017-08-18T12:39:04Z</cp:lastPrinted>
  <dcterms:created xsi:type="dcterms:W3CDTF">2015-03-05T20:42:01Z</dcterms:created>
  <dcterms:modified xsi:type="dcterms:W3CDTF">2017-08-18T14:21:31Z</dcterms:modified>
</cp:coreProperties>
</file>